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<sst xmlns="http://schemas.openxmlformats.org/spreadsheetml/2006/main" count="77" uniqueCount="52">
  <si>
    <t>IMPORTO</t>
  </si>
  <si>
    <t>EFFETTI</t>
  </si>
  <si>
    <t>OBBLIGATO</t>
  </si>
  <si>
    <t>PRINCIPALE</t>
  </si>
  <si>
    <t>PIAZZA</t>
  </si>
  <si>
    <t>SCADENZA</t>
  </si>
  <si>
    <t>GIORNI</t>
  </si>
  <si>
    <t>NUMERI</t>
  </si>
  <si>
    <t>Commissioni</t>
  </si>
  <si>
    <t>d'incasso</t>
  </si>
  <si>
    <t>Tasso %</t>
  </si>
  <si>
    <t>Giorni banca</t>
  </si>
  <si>
    <t>Commissioni d'incasso</t>
  </si>
  <si>
    <t>€ 3,50 per effetto</t>
  </si>
  <si>
    <t>Numero C/C</t>
  </si>
  <si>
    <t>14299/01</t>
  </si>
  <si>
    <t>BANCA POPOLARE DI MILANO</t>
  </si>
  <si>
    <t>dipendenza di  PAVIA</t>
  </si>
  <si>
    <t xml:space="preserve">Pavia, </t>
  </si>
  <si>
    <t>Spettabile</t>
  </si>
  <si>
    <t>Ditta Walter Monelli</t>
  </si>
  <si>
    <t>Piazza delle Vittoria,10</t>
  </si>
  <si>
    <t>27100 Pavia (PV)</t>
  </si>
  <si>
    <t>Patrizia Sabelli</t>
  </si>
  <si>
    <t>Gustavo Bordon</t>
  </si>
  <si>
    <t>Paolo Carnevali</t>
  </si>
  <si>
    <t>Forlì</t>
  </si>
  <si>
    <t>Verona</t>
  </si>
  <si>
    <t>Cremona</t>
  </si>
  <si>
    <t>totale importo effetti ammessi</t>
  </si>
  <si>
    <t>Sconto</t>
  </si>
  <si>
    <t>commissioni</t>
  </si>
  <si>
    <t>totale competenze</t>
  </si>
  <si>
    <t>pagherò di € 14.600, emesso il 22 agosto dalla Ditta patrizia Sabelli di Forlì con scadenza a due mesi data;</t>
  </si>
  <si>
    <t>pagherò di € 4.380, emesso il 4 settembre da Paolo Carnevali di Cremona con scadenza al 20 novembre;</t>
  </si>
  <si>
    <t>Presentiamo il prospetto per la determinazione del netto ricavo accreditato sul C/C del signor Monelli</t>
  </si>
  <si>
    <t>Il 19 settembre il commerciante Walter Monelli di Pavia, correntista della BPM, ha presentato allo sconto le seguenti cambiali:</t>
  </si>
  <si>
    <t xml:space="preserve">tratta di € 7.300 spiccata il 9 settembre dalla Lodigiani spa di Varese con scadenza a 60 giorni vista e accettata il 13 settembre da Gustavo Bordon </t>
  </si>
  <si>
    <t xml:space="preserve"> di Verona;</t>
  </si>
  <si>
    <t xml:space="preserve">La banca ammette tutte le cambiali allo sconto il 21 settembre alle seguenti condizioni: tasso 8%, giorni banca 7, commissioni di incasso € 3,50 </t>
  </si>
  <si>
    <t>per effetto.</t>
  </si>
  <si>
    <t>BANCA ANTONVENETA</t>
  </si>
  <si>
    <t>€ 2,90 per effetto</t>
  </si>
  <si>
    <t>Poliflash</t>
  </si>
  <si>
    <t>Giovanni Depoli</t>
  </si>
  <si>
    <t>Rossi Mario</t>
  </si>
  <si>
    <t>Fogli Emilio</t>
  </si>
  <si>
    <t>Pavia</t>
  </si>
  <si>
    <t>verona</t>
  </si>
  <si>
    <t>Milano</t>
  </si>
  <si>
    <t>Vicenza</t>
  </si>
  <si>
    <t>Netto ricavo accreditato con valuta 22/09/2015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</si>
</sst>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0.0000"/>
    <numFmt numFmtId="166" formatCode="0.000"/>
    <numFmt numFmtId="167" formatCode="0.00000"/>
  </numFmts>
  <fonts count="42">
    <font>
      <sz val="10"/>
      <name val="Arial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14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1" fillId="0" borderId="18" xfId="0" applyFont="1" applyBorder="1" applyAlignment="1">
      <alignment/>
    </xf>
    <xf numFmtId="1" fontId="1" fillId="0" borderId="0" xfId="0" applyNumberFormat="1" applyFont="1" applyAlignment="1">
      <alignment/>
    </xf>
    <xf numFmtId="0" fontId="1" fillId="0" borderId="19" xfId="0" applyFont="1" applyBorder="1" applyAlignment="1">
      <alignment/>
    </xf>
    <xf numFmtId="1" fontId="1" fillId="0" borderId="19" xfId="0" applyNumberFormat="1" applyFont="1" applyBorder="1" applyAlignment="1">
      <alignment/>
    </xf>
    <xf numFmtId="1" fontId="1" fillId="0" borderId="20" xfId="0" applyNumberFormat="1" applyFont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2" fontId="1" fillId="0" borderId="25" xfId="0" applyNumberFormat="1" applyFont="1" applyBorder="1" applyAlignment="1">
      <alignment/>
    </xf>
    <xf numFmtId="0" fontId="1" fillId="0" borderId="26" xfId="0" applyFont="1" applyBorder="1" applyAlignment="1">
      <alignment/>
    </xf>
    <xf numFmtId="14" fontId="0" fillId="0" borderId="26" xfId="0" applyNumberFormat="1" applyBorder="1" applyAlignment="1">
      <alignment/>
    </xf>
    <xf numFmtId="1" fontId="1" fillId="0" borderId="26" xfId="0" applyNumberFormat="1" applyFont="1" applyBorder="1" applyAlignment="1">
      <alignment/>
    </xf>
    <xf numFmtId="2" fontId="1" fillId="0" borderId="27" xfId="0" applyNumberFormat="1" applyFont="1" applyBorder="1" applyAlignment="1">
      <alignment/>
    </xf>
    <xf numFmtId="2" fontId="1" fillId="0" borderId="28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29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1" fillId="0" borderId="3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32" xfId="0" applyFont="1" applyBorder="1" applyAlignment="1">
      <alignment/>
    </xf>
    <xf numFmtId="14" fontId="0" fillId="0" borderId="0" xfId="0" applyNumberFormat="1" applyAlignment="1">
      <alignment/>
    </xf>
    <xf numFmtId="2" fontId="1" fillId="0" borderId="18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3"/>
  <sheetViews>
    <sheetView tabSelected="1" zoomScalePageLayoutView="0" workbookViewId="0" topLeftCell="A1">
      <selection activeCell="L23" sqref="L23"/>
    </sheetView>
  </sheetViews>
  <sheetFormatPr defaultColWidth="9.140625" defaultRowHeight="12.75"/>
  <cols>
    <col min="1" max="1" width="12.140625" style="0" customWidth="1"/>
    <col min="2" max="2" width="16.421875" style="0" customWidth="1"/>
    <col min="3" max="3" width="12.421875" style="0" customWidth="1"/>
    <col min="4" max="4" width="15.28125" style="0" customWidth="1"/>
    <col min="5" max="5" width="11.7109375" style="0" bestFit="1" customWidth="1"/>
    <col min="6" max="6" width="11.140625" style="0" customWidth="1"/>
    <col min="7" max="7" width="12.7109375" style="0" customWidth="1"/>
    <col min="9" max="9" width="10.140625" style="0" bestFit="1" customWidth="1"/>
  </cols>
  <sheetData>
    <row r="1" ht="12" customHeight="1"/>
    <row r="2" spans="1:8" ht="15.75">
      <c r="A2" s="15" t="s">
        <v>36</v>
      </c>
      <c r="B2" s="15"/>
      <c r="C2" s="15"/>
      <c r="D2" s="15"/>
      <c r="E2" s="15"/>
      <c r="F2" s="15"/>
      <c r="G2" s="15"/>
      <c r="H2" s="15"/>
    </row>
    <row r="3" spans="1:8" ht="15.75">
      <c r="A3" s="15" t="s">
        <v>33</v>
      </c>
      <c r="B3" s="15"/>
      <c r="C3" s="15"/>
      <c r="D3" s="15"/>
      <c r="E3" s="15"/>
      <c r="F3" s="15"/>
      <c r="G3" s="15"/>
      <c r="H3" s="15"/>
    </row>
    <row r="4" spans="1:8" ht="15.75">
      <c r="A4" s="15" t="s">
        <v>37</v>
      </c>
      <c r="B4" s="15"/>
      <c r="C4" s="15"/>
      <c r="D4" s="15"/>
      <c r="E4" s="15"/>
      <c r="F4" s="15"/>
      <c r="G4" s="15"/>
      <c r="H4" s="15"/>
    </row>
    <row r="5" ht="15.75">
      <c r="A5" s="15" t="s">
        <v>38</v>
      </c>
    </row>
    <row r="6" spans="1:8" ht="15.75">
      <c r="A6" s="15" t="s">
        <v>34</v>
      </c>
      <c r="B6" s="15"/>
      <c r="C6" s="15"/>
      <c r="D6" s="15"/>
      <c r="E6" s="17"/>
      <c r="F6" s="15"/>
      <c r="G6" s="15"/>
      <c r="H6" s="15"/>
    </row>
    <row r="7" spans="1:8" ht="15.75">
      <c r="A7" s="15" t="s">
        <v>39</v>
      </c>
      <c r="B7" s="15"/>
      <c r="C7" s="15"/>
      <c r="D7" s="15"/>
      <c r="E7" s="17"/>
      <c r="F7" s="15"/>
      <c r="G7" s="15"/>
      <c r="H7" s="15"/>
    </row>
    <row r="8" ht="15.75">
      <c r="A8" s="15" t="s">
        <v>40</v>
      </c>
    </row>
    <row r="9" spans="1:5" ht="15.75">
      <c r="A9" s="15" t="s">
        <v>35</v>
      </c>
      <c r="E9" s="1"/>
    </row>
    <row r="11" ht="6.75" customHeight="1">
      <c r="E11" s="1"/>
    </row>
    <row r="12" ht="3" customHeight="1"/>
    <row r="13" ht="5.25" customHeight="1" thickBot="1"/>
    <row r="14" spans="1:7" ht="15.75">
      <c r="A14" s="53" t="s">
        <v>16</v>
      </c>
      <c r="B14" s="54"/>
      <c r="C14" s="54"/>
      <c r="D14" s="3"/>
      <c r="E14" s="55" t="s">
        <v>19</v>
      </c>
      <c r="F14" s="56"/>
      <c r="G14" s="57"/>
    </row>
    <row r="15" spans="1:7" ht="15.75">
      <c r="A15" s="52" t="s">
        <v>17</v>
      </c>
      <c r="B15" s="48"/>
      <c r="C15" s="48"/>
      <c r="D15" s="4"/>
      <c r="E15" s="47" t="s">
        <v>20</v>
      </c>
      <c r="F15" s="48"/>
      <c r="G15" s="49"/>
    </row>
    <row r="16" spans="1:11" ht="15.75">
      <c r="A16" s="5"/>
      <c r="B16" s="4"/>
      <c r="C16" s="4"/>
      <c r="D16" s="4"/>
      <c r="E16" s="47" t="s">
        <v>21</v>
      </c>
      <c r="F16" s="48"/>
      <c r="G16" s="49"/>
      <c r="K16" s="2"/>
    </row>
    <row r="17" spans="1:7" ht="16.5" thickBot="1">
      <c r="A17" s="6" t="s">
        <v>18</v>
      </c>
      <c r="B17" s="7">
        <v>42268</v>
      </c>
      <c r="C17" s="8"/>
      <c r="D17" s="8"/>
      <c r="E17" s="50" t="s">
        <v>22</v>
      </c>
      <c r="F17" s="51"/>
      <c r="G17" s="46"/>
    </row>
    <row r="18" spans="1:10" ht="15.75">
      <c r="A18" s="9" t="s">
        <v>10</v>
      </c>
      <c r="B18" s="52" t="s">
        <v>11</v>
      </c>
      <c r="C18" s="49"/>
      <c r="D18" s="5" t="s">
        <v>12</v>
      </c>
      <c r="E18" s="10"/>
      <c r="F18" s="52" t="s">
        <v>14</v>
      </c>
      <c r="G18" s="49"/>
      <c r="J18" s="43"/>
    </row>
    <row r="19" spans="1:9" ht="16.5" thickBot="1">
      <c r="A19" s="9">
        <v>8</v>
      </c>
      <c r="B19" s="45">
        <v>7</v>
      </c>
      <c r="C19" s="46"/>
      <c r="D19" s="45" t="s">
        <v>13</v>
      </c>
      <c r="E19" s="46"/>
      <c r="F19" s="45" t="s">
        <v>15</v>
      </c>
      <c r="G19" s="46"/>
      <c r="I19" s="43">
        <v>42260</v>
      </c>
    </row>
    <row r="20" spans="1:9" ht="15.75">
      <c r="A20" s="11" t="s">
        <v>0</v>
      </c>
      <c r="B20" s="12" t="s">
        <v>2</v>
      </c>
      <c r="C20" s="11" t="s">
        <v>4</v>
      </c>
      <c r="D20" s="11" t="s">
        <v>5</v>
      </c>
      <c r="E20" s="11" t="s">
        <v>6</v>
      </c>
      <c r="F20" s="11" t="s">
        <v>7</v>
      </c>
      <c r="G20" s="12" t="s">
        <v>8</v>
      </c>
      <c r="I20">
        <v>60</v>
      </c>
    </row>
    <row r="21" spans="1:9" ht="16.5" thickBot="1">
      <c r="A21" s="13" t="s">
        <v>1</v>
      </c>
      <c r="B21" s="14" t="s">
        <v>3</v>
      </c>
      <c r="C21" s="14"/>
      <c r="D21" s="14"/>
      <c r="E21" s="14"/>
      <c r="F21" s="14"/>
      <c r="G21" s="13" t="s">
        <v>9</v>
      </c>
      <c r="I21" s="43">
        <f>I19+I20</f>
        <v>42320</v>
      </c>
    </row>
    <row r="22" spans="1:7" ht="15.75">
      <c r="A22" s="28">
        <v>14600</v>
      </c>
      <c r="B22" s="26" t="s">
        <v>23</v>
      </c>
      <c r="C22" s="29" t="s">
        <v>26</v>
      </c>
      <c r="D22" s="30">
        <v>42299</v>
      </c>
      <c r="E22" s="31">
        <f>D22-$B$17+1+$B$19</f>
        <v>39</v>
      </c>
      <c r="F22" s="29">
        <f>A22*E22</f>
        <v>569400</v>
      </c>
      <c r="G22" s="32">
        <v>3.5</v>
      </c>
    </row>
    <row r="23" spans="1:7" ht="15.75">
      <c r="A23" s="33">
        <v>7300</v>
      </c>
      <c r="B23" s="24" t="s">
        <v>24</v>
      </c>
      <c r="C23" s="18" t="s">
        <v>27</v>
      </c>
      <c r="D23" s="21">
        <v>42320</v>
      </c>
      <c r="E23" s="19">
        <f>D23-$B$17+1+$B$19</f>
        <v>60</v>
      </c>
      <c r="F23" s="18">
        <f>A23*E23</f>
        <v>438000</v>
      </c>
      <c r="G23" s="34">
        <f>G22</f>
        <v>3.5</v>
      </c>
    </row>
    <row r="24" spans="1:7" ht="15.75" customHeight="1">
      <c r="A24" s="33">
        <v>4380</v>
      </c>
      <c r="B24" s="25" t="s">
        <v>25</v>
      </c>
      <c r="C24" s="23" t="s">
        <v>28</v>
      </c>
      <c r="D24" s="22">
        <v>42328</v>
      </c>
      <c r="E24" s="20">
        <f>D24-$B$17+1+$B$19</f>
        <v>68</v>
      </c>
      <c r="F24" s="18">
        <f>A24*E24</f>
        <v>297840</v>
      </c>
      <c r="G24" s="34">
        <f>G23</f>
        <v>3.5</v>
      </c>
    </row>
    <row r="25" spans="1:7" ht="16.5" thickBot="1">
      <c r="A25" s="35">
        <f>SUM(A22:A24)</f>
        <v>26280</v>
      </c>
      <c r="B25" s="36" t="s">
        <v>29</v>
      </c>
      <c r="C25" s="4"/>
      <c r="D25" s="4"/>
      <c r="E25" s="4"/>
      <c r="F25" s="27">
        <f>SUM(F22:F24)</f>
        <v>1305240</v>
      </c>
      <c r="G25" s="37">
        <f>SUM(G22:G24)</f>
        <v>10.5</v>
      </c>
    </row>
    <row r="26" spans="1:7" ht="16.5" thickTop="1">
      <c r="A26" s="41"/>
      <c r="B26" s="4"/>
      <c r="C26" s="4"/>
      <c r="D26" s="4"/>
      <c r="E26" s="4"/>
      <c r="F26" s="4"/>
      <c r="G26" s="10"/>
    </row>
    <row r="27" spans="1:7" ht="15.75">
      <c r="A27" s="41"/>
      <c r="B27" s="4"/>
      <c r="C27" s="4"/>
      <c r="D27" s="38" t="s">
        <v>30</v>
      </c>
      <c r="E27" s="4">
        <f>F25*A19/36500</f>
        <v>286.08</v>
      </c>
      <c r="F27" s="4"/>
      <c r="G27" s="10"/>
    </row>
    <row r="28" spans="1:7" ht="15.75">
      <c r="A28" s="41"/>
      <c r="B28" s="4"/>
      <c r="C28" s="4"/>
      <c r="D28" s="38" t="s">
        <v>31</v>
      </c>
      <c r="E28" s="39">
        <f>G25</f>
        <v>10.5</v>
      </c>
      <c r="F28" s="4"/>
      <c r="G28" s="10"/>
    </row>
    <row r="29" spans="1:7" ht="16.5" thickBot="1">
      <c r="A29" s="41">
        <f>E29</f>
        <v>296.58</v>
      </c>
      <c r="B29" s="4"/>
      <c r="C29" s="4"/>
      <c r="D29" s="38" t="s">
        <v>32</v>
      </c>
      <c r="E29" s="16">
        <f>SUM(E27:E28)</f>
        <v>296.58</v>
      </c>
      <c r="F29" s="4"/>
      <c r="G29" s="10"/>
    </row>
    <row r="30" spans="1:7" ht="17.25" thickBot="1" thickTop="1">
      <c r="A30" s="35">
        <f>A25-A29</f>
        <v>25983.42</v>
      </c>
      <c r="B30" s="36" t="s">
        <v>51</v>
      </c>
      <c r="C30" s="4"/>
      <c r="D30" s="4"/>
      <c r="E30" s="4"/>
      <c r="F30" s="4"/>
      <c r="G30" s="10"/>
    </row>
    <row r="31" spans="1:7" ht="17.25" thickBot="1" thickTop="1">
      <c r="A31" s="42"/>
      <c r="B31" s="8"/>
      <c r="C31" s="8"/>
      <c r="D31" s="8"/>
      <c r="E31" s="8"/>
      <c r="F31" s="8"/>
      <c r="G31" s="40"/>
    </row>
    <row r="34" ht="13.5" thickBot="1"/>
    <row r="35" spans="1:7" ht="15.75">
      <c r="A35" s="53" t="s">
        <v>41</v>
      </c>
      <c r="B35" s="54"/>
      <c r="C35" s="54"/>
      <c r="D35" s="3"/>
      <c r="E35" s="55" t="s">
        <v>19</v>
      </c>
      <c r="F35" s="56"/>
      <c r="G35" s="57"/>
    </row>
    <row r="36" spans="1:7" ht="15.75">
      <c r="A36" s="52" t="s">
        <v>17</v>
      </c>
      <c r="B36" s="48"/>
      <c r="C36" s="48"/>
      <c r="D36" s="4"/>
      <c r="E36" s="47" t="s">
        <v>20</v>
      </c>
      <c r="F36" s="48"/>
      <c r="G36" s="49"/>
    </row>
    <row r="37" spans="1:7" ht="15.75">
      <c r="A37" s="5"/>
      <c r="B37" s="4"/>
      <c r="C37" s="4"/>
      <c r="D37" s="4"/>
      <c r="E37" s="47" t="s">
        <v>21</v>
      </c>
      <c r="F37" s="48"/>
      <c r="G37" s="49"/>
    </row>
    <row r="38" spans="1:7" ht="16.5" thickBot="1">
      <c r="A38" s="6" t="s">
        <v>18</v>
      </c>
      <c r="B38" s="7">
        <v>42268</v>
      </c>
      <c r="C38" s="8"/>
      <c r="D38" s="8"/>
      <c r="E38" s="50" t="s">
        <v>22</v>
      </c>
      <c r="F38" s="51"/>
      <c r="G38" s="46"/>
    </row>
    <row r="39" spans="1:7" ht="15.75">
      <c r="A39" s="9" t="s">
        <v>10</v>
      </c>
      <c r="B39" s="52" t="s">
        <v>11</v>
      </c>
      <c r="C39" s="49"/>
      <c r="D39" s="5" t="s">
        <v>12</v>
      </c>
      <c r="E39" s="10"/>
      <c r="F39" s="52" t="s">
        <v>14</v>
      </c>
      <c r="G39" s="49"/>
    </row>
    <row r="40" spans="1:7" ht="16.5" thickBot="1">
      <c r="A40" s="9">
        <v>7</v>
      </c>
      <c r="B40" s="45">
        <v>8</v>
      </c>
      <c r="C40" s="46"/>
      <c r="D40" s="45" t="s">
        <v>42</v>
      </c>
      <c r="E40" s="46"/>
      <c r="F40" s="45" t="s">
        <v>15</v>
      </c>
      <c r="G40" s="46"/>
    </row>
    <row r="41" spans="1:7" ht="15.75">
      <c r="A41" s="11" t="s">
        <v>0</v>
      </c>
      <c r="B41" s="12" t="s">
        <v>2</v>
      </c>
      <c r="C41" s="11" t="s">
        <v>4</v>
      </c>
      <c r="D41" s="11" t="s">
        <v>5</v>
      </c>
      <c r="E41" s="11" t="s">
        <v>6</v>
      </c>
      <c r="F41" s="11" t="s">
        <v>7</v>
      </c>
      <c r="G41" s="12" t="s">
        <v>8</v>
      </c>
    </row>
    <row r="42" spans="1:7" ht="16.5" thickBot="1">
      <c r="A42" s="13" t="s">
        <v>1</v>
      </c>
      <c r="B42" s="14" t="s">
        <v>3</v>
      </c>
      <c r="C42" s="14"/>
      <c r="D42" s="14"/>
      <c r="E42" s="14"/>
      <c r="F42" s="14"/>
      <c r="G42" s="13" t="s">
        <v>9</v>
      </c>
    </row>
    <row r="43" spans="1:7" ht="16.5" thickBot="1">
      <c r="A43" s="28">
        <v>1870</v>
      </c>
      <c r="B43" s="26" t="s">
        <v>43</v>
      </c>
      <c r="C43" s="29" t="s">
        <v>47</v>
      </c>
      <c r="D43" s="30">
        <v>42299</v>
      </c>
      <c r="E43" s="31">
        <f>D43-$B$38+$B$40+1</f>
        <v>40</v>
      </c>
      <c r="F43" s="29">
        <f>A43*E43</f>
        <v>74800</v>
      </c>
      <c r="G43" s="32">
        <v>2.9</v>
      </c>
    </row>
    <row r="44" spans="1:7" ht="16.5" thickBot="1">
      <c r="A44" s="33">
        <v>4395</v>
      </c>
      <c r="B44" s="24" t="s">
        <v>44</v>
      </c>
      <c r="C44" s="18" t="s">
        <v>48</v>
      </c>
      <c r="D44" s="21">
        <v>42306</v>
      </c>
      <c r="E44" s="31">
        <f>D44-$B$38+$B$40+1</f>
        <v>47</v>
      </c>
      <c r="F44" s="29">
        <f>A44*E44</f>
        <v>206565</v>
      </c>
      <c r="G44" s="32">
        <v>2.9</v>
      </c>
    </row>
    <row r="45" spans="1:7" ht="16.5" thickBot="1">
      <c r="A45" s="33">
        <v>3100</v>
      </c>
      <c r="B45" s="24" t="s">
        <v>45</v>
      </c>
      <c r="C45" s="18" t="s">
        <v>49</v>
      </c>
      <c r="D45" s="21">
        <v>42320</v>
      </c>
      <c r="E45" s="31">
        <f>D45-$B$38+$B$40+1</f>
        <v>61</v>
      </c>
      <c r="F45" s="29">
        <f>A45*E45</f>
        <v>189100</v>
      </c>
      <c r="G45" s="32">
        <v>2.9</v>
      </c>
    </row>
    <row r="46" spans="1:7" ht="15.75">
      <c r="A46" s="33">
        <v>5200</v>
      </c>
      <c r="B46" s="25" t="s">
        <v>46</v>
      </c>
      <c r="C46" s="23" t="s">
        <v>50</v>
      </c>
      <c r="D46" s="22">
        <v>42328</v>
      </c>
      <c r="E46" s="31">
        <f>D46-$B$38+$B$40+1</f>
        <v>69</v>
      </c>
      <c r="F46" s="29">
        <f>A46*E46</f>
        <v>358800</v>
      </c>
      <c r="G46" s="32">
        <v>2.9</v>
      </c>
    </row>
    <row r="47" spans="1:7" ht="16.5" thickBot="1">
      <c r="A47" s="35">
        <f>SUM(A43:A46)</f>
        <v>14565</v>
      </c>
      <c r="B47" s="36"/>
      <c r="C47" s="4"/>
      <c r="D47" s="4"/>
      <c r="E47" s="4"/>
      <c r="F47" s="27">
        <f>SUM(F43:F46)</f>
        <v>829265</v>
      </c>
      <c r="G47" s="37">
        <f>SUM(G43:G46)</f>
        <v>11.6</v>
      </c>
    </row>
    <row r="48" spans="1:7" ht="16.5" thickTop="1">
      <c r="A48" s="41"/>
      <c r="B48" s="4"/>
      <c r="C48" s="4"/>
      <c r="D48" s="4"/>
      <c r="E48" s="4"/>
      <c r="F48" s="4"/>
      <c r="G48" s="10"/>
    </row>
    <row r="49" spans="1:7" ht="15.75">
      <c r="A49" s="41"/>
      <c r="B49" s="4"/>
      <c r="C49" s="4"/>
      <c r="D49" s="38" t="s">
        <v>30</v>
      </c>
      <c r="E49" s="39">
        <f>F47*A40/36500</f>
        <v>159.03712328767122</v>
      </c>
      <c r="F49" s="4"/>
      <c r="G49" s="10"/>
    </row>
    <row r="50" spans="1:7" ht="15.75">
      <c r="A50" s="41"/>
      <c r="B50" s="4"/>
      <c r="C50" s="4"/>
      <c r="D50" s="38" t="s">
        <v>31</v>
      </c>
      <c r="E50" s="39">
        <f>G47</f>
        <v>11.6</v>
      </c>
      <c r="F50" s="4"/>
      <c r="G50" s="10"/>
    </row>
    <row r="51" spans="1:7" ht="16.5" thickBot="1">
      <c r="A51" s="33">
        <f>E51</f>
        <v>170.63712328767122</v>
      </c>
      <c r="B51" s="4"/>
      <c r="C51" s="4"/>
      <c r="D51" s="38" t="s">
        <v>32</v>
      </c>
      <c r="E51" s="44">
        <f>SUM(E49:E50)</f>
        <v>170.63712328767122</v>
      </c>
      <c r="F51" s="4"/>
      <c r="G51" s="10"/>
    </row>
    <row r="52" spans="1:7" ht="17.25" thickBot="1" thickTop="1">
      <c r="A52" s="35">
        <f>A47-A51</f>
        <v>14394.362876712328</v>
      </c>
      <c r="B52" s="36" t="s">
        <v>51</v>
      </c>
      <c r="C52" s="4"/>
      <c r="D52" s="4"/>
      <c r="E52" s="4"/>
      <c r="F52" s="4"/>
      <c r="G52" s="10"/>
    </row>
    <row r="53" spans="1:7" ht="17.25" thickBot="1" thickTop="1">
      <c r="A53" s="42"/>
      <c r="B53" s="8"/>
      <c r="C53" s="8"/>
      <c r="D53" s="8"/>
      <c r="E53" s="8"/>
      <c r="F53" s="8"/>
      <c r="G53" s="40"/>
    </row>
  </sheetData>
  <sheetProtection/>
  <mergeCells count="22">
    <mergeCell ref="A14:C14"/>
    <mergeCell ref="A15:C15"/>
    <mergeCell ref="E14:G14"/>
    <mergeCell ref="E15:G15"/>
    <mergeCell ref="E16:G16"/>
    <mergeCell ref="E17:G17"/>
    <mergeCell ref="D19:E19"/>
    <mergeCell ref="A35:C35"/>
    <mergeCell ref="E35:G35"/>
    <mergeCell ref="A36:C36"/>
    <mergeCell ref="E36:G36"/>
    <mergeCell ref="F18:G18"/>
    <mergeCell ref="F19:G19"/>
    <mergeCell ref="B18:C18"/>
    <mergeCell ref="B19:C19"/>
    <mergeCell ref="B40:C40"/>
    <mergeCell ref="D40:E40"/>
    <mergeCell ref="F40:G40"/>
    <mergeCell ref="E37:G37"/>
    <mergeCell ref="E38:G38"/>
    <mergeCell ref="B39:C39"/>
    <mergeCell ref="F39:G3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Maria Rosa Ascheri</cp:lastModifiedBy>
  <cp:lastPrinted>2011-03-24T16:26:26Z</cp:lastPrinted>
  <dcterms:created xsi:type="dcterms:W3CDTF">2011-03-24T15:17:57Z</dcterms:created>
  <dcterms:modified xsi:type="dcterms:W3CDTF">2015-05-24T15:31:27Z</dcterms:modified>
  <cp:category/>
  <cp:version/>
  <cp:contentType/>
  <cp:contentStatus/>
</cp:coreProperties>
</file>